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DI PIETRO Denise\Lazio\Avviso ITS ordinarie\avviso ITS ordinarie regione\"/>
    </mc:Choice>
  </mc:AlternateContent>
  <bookViews>
    <workbookView xWindow="0" yWindow="0" windowWidth="28800" windowHeight="12330"/>
  </bookViews>
  <sheets>
    <sheet name="All Costo orario" sheetId="2" r:id="rId1"/>
  </sheets>
  <definedNames>
    <definedName name="_xlnm.Print_Area" localSheetId="0">'All Costo orario'!$A$2:$E$63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6" i="2" l="1"/>
  <c r="E207" i="2"/>
  <c r="E26" i="2"/>
  <c r="B27" i="2"/>
  <c r="D208" i="2"/>
  <c r="E208" i="2"/>
  <c r="B30" i="2"/>
  <c r="E31" i="2"/>
  <c r="E33" i="2"/>
  <c r="E34" i="2"/>
  <c r="C209" i="2"/>
  <c r="B35" i="2"/>
  <c r="E36" i="2"/>
  <c r="E38" i="2"/>
  <c r="E210" i="2"/>
  <c r="E41" i="2"/>
  <c r="B42" i="2"/>
  <c r="E44" i="2"/>
  <c r="D211" i="2"/>
  <c r="E211" i="2"/>
  <c r="B48" i="2"/>
  <c r="E50" i="2"/>
  <c r="D206" i="2"/>
</calcChain>
</file>

<file path=xl/sharedStrings.xml><?xml version="1.0" encoding="utf-8"?>
<sst xmlns="http://schemas.openxmlformats.org/spreadsheetml/2006/main" count="81" uniqueCount="75">
  <si>
    <t>Beneficiario</t>
  </si>
  <si>
    <t>A.1</t>
  </si>
  <si>
    <t>A.2</t>
  </si>
  <si>
    <t>A.3</t>
  </si>
  <si>
    <t>A.4</t>
  </si>
  <si>
    <t>A.5</t>
  </si>
  <si>
    <t>A.6</t>
  </si>
  <si>
    <t>A.7</t>
  </si>
  <si>
    <t>A.8</t>
  </si>
  <si>
    <t>A</t>
  </si>
  <si>
    <t>B</t>
  </si>
  <si>
    <r>
      <t xml:space="preserve"> - per </t>
    </r>
    <r>
      <rPr>
        <b/>
        <sz val="10"/>
        <color indexed="10"/>
        <rFont val="Arial Narrow"/>
        <family val="2"/>
      </rPr>
      <t>tutti gli altri CCNL 1.720 ore</t>
    </r>
    <r>
      <rPr>
        <sz val="10"/>
        <color indexed="10"/>
        <rFont val="Arial Narrow"/>
        <family val="2"/>
      </rPr>
      <t xml:space="preserve"> (Cfr. art. 68.2 del  Reg. (UE) n. 1303/2013 )</t>
    </r>
  </si>
  <si>
    <t>4) Indicare, anche in caso di part-time:</t>
  </si>
  <si>
    <r>
      <t>3)</t>
    </r>
    <r>
      <rPr>
        <sz val="10"/>
        <color indexed="10"/>
        <rFont val="Arial Narrow"/>
        <family val="2"/>
      </rPr>
      <t xml:space="preserve"> Sulla base della normativa vigente l'IRAP sul costo del lavoro è interamente deducibile nella maggior parte dei casi e pertanto non rappresenta un costo rendicontabile. Eventualmente, pertanto, dovrà essere data adeguata dimostrazione che l'IRAP rappresenti un costo indeducibile</t>
    </r>
  </si>
  <si>
    <r>
      <t xml:space="preserve">2) </t>
    </r>
    <r>
      <rPr>
        <sz val="10"/>
        <color indexed="10"/>
        <rFont val="Arial Narrow"/>
        <family val="2"/>
      </rPr>
      <t>Dovrà essere sempre indicata la retribuzione mensile totale a tempo pieno, anche nei casi di part-time</t>
    </r>
  </si>
  <si>
    <r>
      <t>1)</t>
    </r>
    <r>
      <rPr>
        <sz val="10"/>
        <color indexed="10"/>
        <rFont val="Arial Narrow"/>
        <family val="2"/>
      </rPr>
      <t xml:space="preserve"> Il prospetto deve essere prodotto all'avvio del progetto e in caso di aumento del costo annuo (ad es. per scatti anzianità, aumenti </t>
    </r>
    <r>
      <rPr>
        <b/>
        <sz val="10"/>
        <color indexed="10"/>
        <rFont val="Arial Narrow"/>
        <family val="2"/>
      </rPr>
      <t>contributivi, ecc.)</t>
    </r>
  </si>
  <si>
    <t>NOTE:</t>
  </si>
  <si>
    <t xml:space="preserve"> = G : H</t>
  </si>
  <si>
    <t>COSTO ORARIO EX ANTE</t>
  </si>
  <si>
    <t>I</t>
  </si>
  <si>
    <t>(n. ore anno)</t>
  </si>
  <si>
    <t>(indicare Art. e CCNL di riferimento)</t>
  </si>
  <si>
    <t>CCNL Formazione</t>
  </si>
  <si>
    <r>
      <t>TOTALE ORE ANNO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(Nota 4)</t>
    </r>
  </si>
  <si>
    <t>H</t>
  </si>
  <si>
    <t xml:space="preserve"> = C+D+E+F</t>
  </si>
  <si>
    <t>TOTALE COSTO AZIENDA ANNUO</t>
  </si>
  <si>
    <t>G</t>
  </si>
  <si>
    <t>(C+D) x</t>
  </si>
  <si>
    <r>
      <t xml:space="preserve">IRAP </t>
    </r>
    <r>
      <rPr>
        <b/>
        <sz val="12"/>
        <color indexed="10"/>
        <rFont val="Arial Narrow"/>
        <family val="2"/>
      </rPr>
      <t xml:space="preserve"> (Nota 3)</t>
    </r>
  </si>
  <si>
    <t>F</t>
  </si>
  <si>
    <t>(C : 13,5) - (C x 0,5%)</t>
  </si>
  <si>
    <t>Trattamento di fine rapporto (TFR)</t>
  </si>
  <si>
    <t>E</t>
  </si>
  <si>
    <t>TOTALE ONERI CONTRIBUTIVI</t>
  </si>
  <si>
    <t>D</t>
  </si>
  <si>
    <t>Retribuzione annua x</t>
  </si>
  <si>
    <t>INAIL  carico Azienda</t>
  </si>
  <si>
    <t>D.2</t>
  </si>
  <si>
    <t>INPS carico Azienda</t>
  </si>
  <si>
    <t>D.1</t>
  </si>
  <si>
    <t>Retribuzione annua</t>
  </si>
  <si>
    <t>C=AxB</t>
  </si>
  <si>
    <t>(n. mesi)</t>
  </si>
  <si>
    <t>Mensilità retribuite</t>
  </si>
  <si>
    <r>
      <t>Totale retribuzione MENSILE FISSA E INVARIABILE RISCONTRABILE DAL CEDOLINO</t>
    </r>
    <r>
      <rPr>
        <b/>
        <sz val="12"/>
        <color indexed="10"/>
        <rFont val="Arial Narrow"/>
        <family val="2"/>
      </rPr>
      <t xml:space="preserve"> (Nota 2)</t>
    </r>
  </si>
  <si>
    <t>Altre indennità (specificare)</t>
  </si>
  <si>
    <t>Indennità di mensa</t>
  </si>
  <si>
    <t>Superminimo</t>
  </si>
  <si>
    <t>Elemento aggiuntivo</t>
  </si>
  <si>
    <t>Per le voci non presenti riportare 0,00</t>
  </si>
  <si>
    <t>Elemento di maggiorazione</t>
  </si>
  <si>
    <t>Scatti di anzianità</t>
  </si>
  <si>
    <t>Contingenza</t>
  </si>
  <si>
    <t>Retribuzione base</t>
  </si>
  <si>
    <t xml:space="preserve"> </t>
  </si>
  <si>
    <t>Livello</t>
  </si>
  <si>
    <t>iii</t>
  </si>
  <si>
    <t>(full-time, part-time, ecc.)</t>
  </si>
  <si>
    <t>Tipologia rapporto</t>
  </si>
  <si>
    <t>ii.b</t>
  </si>
  <si>
    <t>(tempo indeterminato, determinato, apprendistato)</t>
  </si>
  <si>
    <t>Tipologia contrattuale</t>
  </si>
  <si>
    <t>ii.a</t>
  </si>
  <si>
    <t>CCNL applicato</t>
  </si>
  <si>
    <t>i</t>
  </si>
  <si>
    <t>Modalità di calcolo</t>
  </si>
  <si>
    <t>Descrizione</t>
  </si>
  <si>
    <t>(Nome)</t>
  </si>
  <si>
    <t>(Cognome)</t>
  </si>
  <si>
    <t>Dipendente Sig./Sig.ra</t>
  </si>
  <si>
    <r>
      <t xml:space="preserve"> - per il </t>
    </r>
    <r>
      <rPr>
        <b/>
        <sz val="10"/>
        <color indexed="10"/>
        <rFont val="Arial Narrow"/>
        <family val="2"/>
      </rPr>
      <t>CCNL Cooperative Sociali 1.703 ore</t>
    </r>
  </si>
  <si>
    <r>
      <t xml:space="preserve"> - per il </t>
    </r>
    <r>
      <rPr>
        <b/>
        <sz val="10"/>
        <color indexed="10"/>
        <rFont val="Arial Narrow"/>
        <family val="2"/>
      </rPr>
      <t>CCNL Ricerca/Università 1.512 ore</t>
    </r>
    <r>
      <rPr>
        <sz val="10"/>
        <color indexed="10"/>
        <rFont val="Arial Narrow"/>
        <family val="2"/>
      </rPr>
      <t xml:space="preserve"> (Cfr. Circolare del MIUR prot. n. 391 del 3/4/2007)</t>
    </r>
  </si>
  <si>
    <r>
      <t xml:space="preserve"> - per il </t>
    </r>
    <r>
      <rPr>
        <b/>
        <sz val="10"/>
        <color indexed="10"/>
        <rFont val="Arial Narrow"/>
        <family val="2"/>
      </rPr>
      <t>CCNL Formazione Professionale e CCNL Pubblico Impiego 1.590 ore</t>
    </r>
  </si>
  <si>
    <r>
      <t xml:space="preserve">ALLEGATO E - SEZIONE B - PROSPETTO DI CALCOLO DEL COSTO ORARIO </t>
    </r>
    <r>
      <rPr>
        <b/>
        <sz val="14"/>
        <color indexed="10"/>
        <rFont val="Arial Narrow"/>
        <family val="2"/>
      </rPr>
      <t>(Nota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</si>
</sst>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_-;\-&quot;€&quot;* #,##0_-;_-&quot;€&quot;* &quot;-&quot;_-;_-@_-"/>
  </numFmts>
  <fonts count="28">
    <font>
      <sz val="12"/>
      <color theme="1"/>
      <name val="Calibri"/>
      <family val="2"/>
      <scheme val="minor"/>
    </font>
    <font>
      <sz val="9"/>
      <name val="Geneva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name val="Arial Narrow"/>
      <family val="2"/>
    </font>
    <font>
      <sz val="10"/>
      <name val="Verdana"/>
      <family val="2"/>
    </font>
    <font>
      <b/>
      <shadow/>
      <sz val="12"/>
      <color rgb="FFFF0000"/>
      <name val="Arial Narrow"/>
      <family val="2"/>
    </font>
    <font>
      <i/>
      <sz val="11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0"/>
      <name val="Arial Narrow"/>
      <family val="2"/>
    </font>
    <font>
      <b/>
      <shadow/>
      <sz val="12"/>
      <name val="Arial Narrow"/>
      <family val="2"/>
    </font>
    <font>
      <b/>
      <shadow/>
      <sz val="10"/>
      <name val="Arial Narrow"/>
      <family val="2"/>
    </font>
    <font>
      <sz val="9"/>
      <name val="Arial Narrow"/>
      <family val="2"/>
    </font>
    <font>
      <i/>
      <sz val="11"/>
      <color indexed="12"/>
      <name val="Arial Narrow"/>
      <family val="2"/>
    </font>
    <font>
      <sz val="12"/>
      <color indexed="10"/>
      <name val="Arial Narrow"/>
      <family val="2"/>
    </font>
    <font>
      <b/>
      <shadow/>
      <sz val="12"/>
      <color indexed="10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4" fillId="3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right" vertical="center"/>
    </xf>
    <xf numFmtId="4" fontId="2" fillId="2" borderId="0" xfId="1" applyNumberFormat="1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4" fontId="11" fillId="4" borderId="4" xfId="1" applyNumberFormat="1" applyFont="1" applyFill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3" fontId="15" fillId="0" borderId="1" xfId="1" applyNumberFormat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2" borderId="6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3" fontId="15" fillId="4" borderId="7" xfId="1" applyNumberFormat="1" applyFont="1" applyFill="1" applyBorder="1" applyAlignment="1">
      <alignment vertical="center"/>
    </xf>
    <xf numFmtId="0" fontId="4" fillId="4" borderId="7" xfId="1" applyFont="1" applyFill="1" applyBorder="1" applyAlignment="1">
      <alignment vertical="center"/>
    </xf>
    <xf numFmtId="0" fontId="4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15" fillId="3" borderId="5" xfId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vertical="center"/>
    </xf>
    <xf numFmtId="10" fontId="4" fillId="0" borderId="1" xfId="4" applyNumberFormat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Alignment="1">
      <alignment horizontal="right" vertical="center"/>
    </xf>
    <xf numFmtId="0" fontId="15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3" fontId="15" fillId="3" borderId="7" xfId="1" applyNumberFormat="1" applyFont="1" applyFill="1" applyBorder="1" applyAlignment="1">
      <alignment vertical="center"/>
    </xf>
    <xf numFmtId="0" fontId="4" fillId="3" borderId="7" xfId="1" applyFont="1" applyFill="1" applyBorder="1" applyAlignment="1">
      <alignment horizontal="right" vertical="center"/>
    </xf>
    <xf numFmtId="0" fontId="2" fillId="3" borderId="7" xfId="1" applyFont="1" applyFill="1" applyBorder="1" applyAlignment="1">
      <alignment vertical="center"/>
    </xf>
    <xf numFmtId="0" fontId="15" fillId="3" borderId="7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center"/>
    </xf>
    <xf numFmtId="10" fontId="4" fillId="0" borderId="1" xfId="4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Alignment="1">
      <alignment horizontal="right" vertical="center"/>
    </xf>
    <xf numFmtId="0" fontId="20" fillId="2" borderId="0" xfId="1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1" fillId="2" borderId="0" xfId="1" applyFont="1" applyFill="1" applyAlignment="1">
      <alignment horizontal="center" vertical="center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4" fontId="15" fillId="2" borderId="9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4" fontId="4" fillId="0" borderId="2" xfId="1" applyNumberFormat="1" applyFont="1" applyBorder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center" vertical="center" wrapText="1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24" fillId="2" borderId="0" xfId="1" applyFont="1" applyFill="1" applyAlignment="1">
      <alignment horizontal="right" vertical="center" wrapText="1"/>
    </xf>
    <xf numFmtId="0" fontId="24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left" vertical="center"/>
    </xf>
    <xf numFmtId="0" fontId="25" fillId="0" borderId="14" xfId="1" applyFont="1" applyBorder="1" applyAlignment="1" applyProtection="1">
      <alignment horizontal="left" vertical="center"/>
      <protection locked="0"/>
    </xf>
    <xf numFmtId="0" fontId="25" fillId="0" borderId="13" xfId="1" applyFont="1" applyBorder="1" applyAlignment="1" applyProtection="1">
      <alignment horizontal="left" vertical="center"/>
      <protection locked="0"/>
    </xf>
    <xf numFmtId="0" fontId="1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justify" vertical="center"/>
    </xf>
    <xf numFmtId="0" fontId="25" fillId="0" borderId="13" xfId="1" applyFont="1" applyBorder="1" applyAlignment="1" applyProtection="1">
      <alignment vertical="center"/>
      <protection locked="0"/>
    </xf>
    <xf numFmtId="0" fontId="25" fillId="0" borderId="12" xfId="1" applyFont="1" applyBorder="1" applyAlignment="1" applyProtection="1">
      <alignment vertical="center"/>
      <protection locked="0"/>
    </xf>
    <xf numFmtId="0" fontId="23" fillId="2" borderId="0" xfId="1" applyFont="1" applyFill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164" fontId="15" fillId="4" borderId="13" xfId="5" applyFont="1" applyFill="1" applyBorder="1" applyAlignment="1" applyProtection="1">
      <alignment horizontal="center" vertical="center" wrapText="1"/>
    </xf>
    <xf numFmtId="164" fontId="15" fillId="4" borderId="12" xfId="5" applyFont="1" applyFill="1" applyBorder="1" applyAlignment="1" applyProtection="1">
      <alignment horizontal="center" vertical="center" wrapText="1"/>
    </xf>
    <xf numFmtId="0" fontId="22" fillId="0" borderId="0" xfId="3" applyFont="1" applyAlignment="1">
      <alignment vertical="center"/>
    </xf>
    <xf numFmtId="0" fontId="18" fillId="3" borderId="5" xfId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8" fillId="2" borderId="3" xfId="1" applyFont="1" applyFill="1" applyBorder="1" applyAlignment="1">
      <alignment vertical="center"/>
    </xf>
    <xf numFmtId="0" fontId="19" fillId="0" borderId="3" xfId="3" applyFont="1" applyBorder="1" applyAlignment="1">
      <alignment vertical="center"/>
    </xf>
  </cellXfs>
  <cellStyles count="6">
    <cellStyle name="Normale" xfId="0" builtinId="0"/>
    <cellStyle name="Normale 2" xfId="3"/>
    <cellStyle name="Normale_costireali.xls" xfId="1"/>
    <cellStyle name="Normale_ISOGEA-1sperim.xls" xfId="2"/>
    <cellStyle name="Percentuale 2" xfId="4"/>
    <cellStyle name="Valuta [0]_Costo orario2006isogea.xl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1</xdr:row>
      <xdr:rowOff>28575</xdr:rowOff>
    </xdr:from>
    <xdr:to>
      <xdr:col>2</xdr:col>
      <xdr:colOff>2705100</xdr:colOff>
      <xdr:row>2</xdr:row>
      <xdr:rowOff>375816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6" y="190500"/>
          <a:ext cx="4657724" cy="87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1"/>
  <sheetViews>
    <sheetView showGridLines="0" tabSelected="1" view="pageBreakPreview" zoomScaleNormal="100" zoomScaleSheetLayoutView="100" workbookViewId="0">
      <selection activeCell="H60" sqref="H60"/>
    </sheetView>
  </sheetViews>
  <sheetFormatPr defaultColWidth="9.125" defaultRowHeight="12.75"/>
  <cols>
    <col min="1" max="1" width="6.375" style="3" customWidth="1"/>
    <col min="2" max="2" width="32.625" style="1" customWidth="1"/>
    <col min="3" max="3" width="35.875" style="1" customWidth="1"/>
    <col min="4" max="4" width="8.5" style="1" customWidth="1"/>
    <col min="5" max="5" width="13.125" style="2" customWidth="1"/>
    <col min="6" max="6" width="3.5" style="1" customWidth="1"/>
    <col min="7" max="7" width="4.625" style="1" customWidth="1"/>
    <col min="8" max="16384" width="9.125" style="1"/>
  </cols>
  <sheetData>
    <row r="2" spans="1:5" ht="41.25" customHeight="1">
      <c r="A2" s="1"/>
    </row>
    <row r="3" spans="1:5" ht="41.25" customHeight="1">
      <c r="A3" s="1"/>
    </row>
    <row r="4" spans="1:5" ht="24" customHeight="1">
      <c r="A4" s="77" t="s">
        <v>74</v>
      </c>
      <c r="B4" s="77"/>
      <c r="C4" s="77"/>
      <c r="D4" s="77"/>
      <c r="E4" s="77"/>
    </row>
    <row r="5" spans="1:5" ht="15" customHeight="1">
      <c r="A5" s="75" t="s">
        <v>0</v>
      </c>
    </row>
    <row r="6" spans="1:5" ht="20.100000000000001" customHeight="1">
      <c r="A6" s="76"/>
      <c r="B6" s="79"/>
      <c r="C6" s="80"/>
    </row>
    <row r="7" spans="1:5" ht="23.1" customHeight="1">
      <c r="A7" s="75" t="s">
        <v>70</v>
      </c>
    </row>
    <row r="8" spans="1:5" ht="20.100000000000001" customHeight="1">
      <c r="B8" s="74"/>
      <c r="C8" s="73"/>
    </row>
    <row r="9" spans="1:5" ht="16.5">
      <c r="B9" s="21" t="s">
        <v>69</v>
      </c>
      <c r="C9" s="21" t="s">
        <v>68</v>
      </c>
    </row>
    <row r="10" spans="1:5" ht="5.0999999999999996" customHeight="1">
      <c r="A10" s="72"/>
    </row>
    <row r="11" spans="1:5" ht="24" customHeight="1">
      <c r="A11" s="86" t="s">
        <v>67</v>
      </c>
      <c r="B11" s="87"/>
      <c r="C11" s="84" t="s">
        <v>66</v>
      </c>
      <c r="D11" s="85"/>
    </row>
    <row r="12" spans="1:5" ht="9" customHeight="1">
      <c r="A12" s="6"/>
      <c r="B12" s="62"/>
      <c r="C12" s="62"/>
      <c r="D12" s="62"/>
      <c r="E12" s="71"/>
    </row>
    <row r="13" spans="1:5" ht="15.75" customHeight="1">
      <c r="A13" s="6" t="s">
        <v>65</v>
      </c>
      <c r="B13" s="62" t="s">
        <v>64</v>
      </c>
      <c r="C13" s="83"/>
      <c r="D13" s="83"/>
      <c r="E13" s="68" t="s">
        <v>55</v>
      </c>
    </row>
    <row r="14" spans="1:5" ht="15.75" customHeight="1">
      <c r="A14" s="6" t="s">
        <v>63</v>
      </c>
      <c r="B14" s="62" t="s">
        <v>62</v>
      </c>
      <c r="C14" s="69"/>
      <c r="D14" s="70" t="s">
        <v>61</v>
      </c>
      <c r="E14" s="68" t="s">
        <v>55</v>
      </c>
    </row>
    <row r="15" spans="1:5" ht="15.75" customHeight="1">
      <c r="A15" s="6" t="s">
        <v>60</v>
      </c>
      <c r="B15" s="62" t="s">
        <v>59</v>
      </c>
      <c r="C15" s="69"/>
      <c r="D15" s="70" t="s">
        <v>58</v>
      </c>
      <c r="E15" s="68" t="s">
        <v>55</v>
      </c>
    </row>
    <row r="16" spans="1:5" ht="15.75" customHeight="1">
      <c r="A16" s="6" t="s">
        <v>57</v>
      </c>
      <c r="B16" s="62" t="s">
        <v>56</v>
      </c>
      <c r="C16" s="69"/>
      <c r="E16" s="68" t="s">
        <v>55</v>
      </c>
    </row>
    <row r="17" spans="1:7" ht="8.1" customHeight="1">
      <c r="A17" s="1"/>
      <c r="B17" s="81"/>
      <c r="C17" s="88"/>
      <c r="E17" s="1"/>
    </row>
    <row r="18" spans="1:7" ht="15.75" customHeight="1">
      <c r="A18" s="6" t="s">
        <v>1</v>
      </c>
      <c r="B18" s="62" t="s">
        <v>54</v>
      </c>
      <c r="C18" s="83"/>
      <c r="D18" s="83"/>
      <c r="E18" s="65">
        <v>0</v>
      </c>
    </row>
    <row r="19" spans="1:7" ht="15.75" customHeight="1">
      <c r="A19" s="6" t="s">
        <v>2</v>
      </c>
      <c r="B19" s="17" t="s">
        <v>53</v>
      </c>
      <c r="C19" s="83"/>
      <c r="D19" s="83"/>
      <c r="E19" s="65">
        <v>0</v>
      </c>
    </row>
    <row r="20" spans="1:7" ht="15.75" customHeight="1">
      <c r="A20" s="6" t="s">
        <v>3</v>
      </c>
      <c r="B20" s="17" t="s">
        <v>52</v>
      </c>
      <c r="D20" s="67"/>
      <c r="E20" s="65">
        <v>0</v>
      </c>
    </row>
    <row r="21" spans="1:7" ht="15.75" customHeight="1">
      <c r="A21" s="6" t="s">
        <v>4</v>
      </c>
      <c r="B21" s="62" t="s">
        <v>51</v>
      </c>
      <c r="C21" s="66" t="s">
        <v>50</v>
      </c>
      <c r="E21" s="65">
        <v>0</v>
      </c>
    </row>
    <row r="22" spans="1:7" ht="15.75" customHeight="1">
      <c r="A22" s="6" t="s">
        <v>5</v>
      </c>
      <c r="B22" s="62" t="s">
        <v>49</v>
      </c>
      <c r="C22" s="83"/>
      <c r="D22" s="83"/>
      <c r="E22" s="65">
        <v>0</v>
      </c>
    </row>
    <row r="23" spans="1:7" ht="15.75" customHeight="1">
      <c r="A23" s="6" t="s">
        <v>6</v>
      </c>
      <c r="B23" s="62" t="s">
        <v>48</v>
      </c>
      <c r="C23" s="83"/>
      <c r="D23" s="83"/>
      <c r="E23" s="63">
        <v>0</v>
      </c>
    </row>
    <row r="24" spans="1:7" ht="15.75" customHeight="1">
      <c r="A24" s="6" t="s">
        <v>7</v>
      </c>
      <c r="B24" s="62" t="s">
        <v>47</v>
      </c>
      <c r="C24" s="64"/>
      <c r="D24" s="64"/>
      <c r="E24" s="63">
        <v>0</v>
      </c>
    </row>
    <row r="25" spans="1:7" ht="15.75" customHeight="1" thickBot="1">
      <c r="A25" s="6" t="s">
        <v>8</v>
      </c>
      <c r="B25" s="62" t="s">
        <v>46</v>
      </c>
      <c r="C25" s="64"/>
      <c r="D25" s="64"/>
      <c r="E25" s="63">
        <v>0</v>
      </c>
    </row>
    <row r="26" spans="1:7" s="28" customFormat="1" ht="15.75" customHeight="1" thickBot="1">
      <c r="A26" s="59" t="s">
        <v>9</v>
      </c>
      <c r="B26" s="58" t="s">
        <v>45</v>
      </c>
      <c r="C26" s="62"/>
      <c r="D26" s="61"/>
      <c r="E26" s="60">
        <f>IF(OR(E206&gt;0,E207&gt;0),"ATTENZIONE",SUM(E18:E25))</f>
        <v>0</v>
      </c>
      <c r="F26" s="54"/>
    </row>
    <row r="27" spans="1:7" s="28" customFormat="1" ht="15.75" customHeight="1">
      <c r="A27" s="59"/>
      <c r="B27" s="81" t="str">
        <f>IF(E207&gt;0,"ATTENZIONE ! ! !   Riempire tutti i campi di questa sezione","")</f>
        <v/>
      </c>
      <c r="C27" s="82"/>
      <c r="D27" s="82"/>
      <c r="F27" s="54"/>
    </row>
    <row r="28" spans="1:7" s="28" customFormat="1" ht="15.75" customHeight="1">
      <c r="A28" s="59" t="s">
        <v>10</v>
      </c>
      <c r="B28" s="58" t="s">
        <v>44</v>
      </c>
      <c r="C28" s="24" t="s">
        <v>22</v>
      </c>
      <c r="D28" s="6"/>
      <c r="E28" s="57">
        <v>13</v>
      </c>
      <c r="F28" s="54"/>
    </row>
    <row r="29" spans="1:7" ht="15.75" customHeight="1">
      <c r="A29" s="6"/>
      <c r="B29" s="17"/>
      <c r="C29" s="56" t="s">
        <v>21</v>
      </c>
      <c r="D29" s="55"/>
      <c r="E29" s="21" t="s">
        <v>43</v>
      </c>
      <c r="F29" s="54"/>
      <c r="G29" s="28"/>
    </row>
    <row r="30" spans="1:7" ht="17.100000000000001" customHeight="1">
      <c r="B30" s="93" t="str">
        <f>IF(OR(D208&gt;0,E208&gt;0),"ATTENZIONE ! ! !   Riempire tutti i campi di questa sezione","")</f>
        <v/>
      </c>
      <c r="C30" s="94"/>
      <c r="G30" s="28"/>
    </row>
    <row r="31" spans="1:7" s="28" customFormat="1" ht="15.75" customHeight="1" thickBot="1">
      <c r="A31" s="50" t="s">
        <v>42</v>
      </c>
      <c r="B31" s="49" t="s">
        <v>41</v>
      </c>
      <c r="C31" s="51"/>
      <c r="D31" s="51"/>
      <c r="E31" s="46">
        <f>IF(OR(D208&gt;0,E208&gt;0),"ATTENZIONE",E26*E28)</f>
        <v>0</v>
      </c>
      <c r="F31" s="1"/>
    </row>
    <row r="32" spans="1:7" ht="5.0999999999999996" customHeight="1" thickTop="1">
      <c r="A32" s="6"/>
      <c r="B32" s="17"/>
      <c r="C32" s="17"/>
      <c r="D32" s="17"/>
      <c r="E32" s="16"/>
    </row>
    <row r="33" spans="1:6" ht="15.75" customHeight="1">
      <c r="A33" s="6" t="s">
        <v>40</v>
      </c>
      <c r="B33" s="17" t="s">
        <v>39</v>
      </c>
      <c r="C33" s="53" t="s">
        <v>36</v>
      </c>
      <c r="D33" s="52">
        <v>0.2898</v>
      </c>
      <c r="E33" s="16">
        <f>E31*$D$33</f>
        <v>0</v>
      </c>
    </row>
    <row r="34" spans="1:6" ht="15.75" customHeight="1">
      <c r="A34" s="6" t="s">
        <v>38</v>
      </c>
      <c r="B34" s="17" t="s">
        <v>37</v>
      </c>
      <c r="C34" s="53" t="s">
        <v>36</v>
      </c>
      <c r="D34" s="52">
        <v>5.0000000000000001E-3</v>
      </c>
      <c r="E34" s="16">
        <f>E31*$D$34</f>
        <v>0</v>
      </c>
    </row>
    <row r="35" spans="1:6" ht="5.0999999999999996" customHeight="1">
      <c r="A35" s="6"/>
      <c r="B35" s="95" t="str">
        <f>IF(C209&gt;0,"ATTENZIONE ! ! !   Riempire tutti i campi di questa sezione","")</f>
        <v/>
      </c>
      <c r="C35" s="96"/>
      <c r="E35" s="16"/>
    </row>
    <row r="36" spans="1:6" ht="15.75" customHeight="1" thickBot="1">
      <c r="A36" s="50" t="s">
        <v>35</v>
      </c>
      <c r="B36" s="49" t="s">
        <v>34</v>
      </c>
      <c r="C36" s="51"/>
      <c r="D36" s="51"/>
      <c r="E36" s="46">
        <f>IF(C209&gt;0,"ATTENZIONE",SUM(E33:E34))</f>
        <v>0</v>
      </c>
    </row>
    <row r="37" spans="1:6" ht="8.1" customHeight="1" thickTop="1">
      <c r="A37" s="6"/>
      <c r="B37" s="17"/>
      <c r="C37" s="17"/>
      <c r="D37" s="17"/>
      <c r="E37" s="16"/>
    </row>
    <row r="38" spans="1:6" ht="17.100000000000001" customHeight="1" thickBot="1">
      <c r="A38" s="50" t="s">
        <v>33</v>
      </c>
      <c r="B38" s="49" t="s">
        <v>32</v>
      </c>
      <c r="C38" s="48"/>
      <c r="D38" s="47" t="s">
        <v>31</v>
      </c>
      <c r="E38" s="46">
        <f>(E31/13.5)-(E31*0.005)</f>
        <v>0</v>
      </c>
    </row>
    <row r="39" spans="1:6" ht="8.1" customHeight="1" thickTop="1">
      <c r="A39" s="45"/>
      <c r="B39" s="44"/>
      <c r="C39" s="44"/>
      <c r="D39" s="44"/>
      <c r="E39" s="43"/>
    </row>
    <row r="40" spans="1:6" ht="3" customHeight="1">
      <c r="A40" s="42"/>
      <c r="B40" s="41"/>
      <c r="C40" s="41"/>
      <c r="D40" s="41"/>
      <c r="E40" s="5"/>
    </row>
    <row r="41" spans="1:6" ht="15.75" customHeight="1">
      <c r="A41" s="40" t="s">
        <v>30</v>
      </c>
      <c r="B41" s="39" t="s">
        <v>29</v>
      </c>
      <c r="C41" s="38" t="s">
        <v>28</v>
      </c>
      <c r="D41" s="37">
        <v>0</v>
      </c>
      <c r="E41" s="36">
        <f>IF(E210&gt;0,"ATTENZIONE",(E31+E36)*$D$41)</f>
        <v>0</v>
      </c>
    </row>
    <row r="42" spans="1:6" ht="3" customHeight="1" thickBot="1">
      <c r="A42" s="35"/>
      <c r="B42" s="89" t="str">
        <f>IF(E210&gt;0,"ATTENZIONE ! ! !   Riempire tutti i campi di questa sezione","")</f>
        <v/>
      </c>
      <c r="C42" s="90"/>
      <c r="D42" s="90"/>
      <c r="E42" s="34"/>
    </row>
    <row r="43" spans="1:6" ht="8.1" customHeight="1" thickTop="1">
      <c r="A43" s="6"/>
      <c r="B43" s="17"/>
      <c r="C43" s="17"/>
      <c r="D43" s="17"/>
      <c r="E43" s="16"/>
    </row>
    <row r="44" spans="1:6" s="28" customFormat="1" ht="20.100000000000001" customHeight="1" thickBot="1">
      <c r="A44" s="33" t="s">
        <v>27</v>
      </c>
      <c r="B44" s="32" t="s">
        <v>26</v>
      </c>
      <c r="C44" s="31" t="s">
        <v>25</v>
      </c>
      <c r="D44" s="30"/>
      <c r="E44" s="29">
        <f>E31+E36+E38+E41</f>
        <v>0</v>
      </c>
      <c r="F44" s="1"/>
    </row>
    <row r="45" spans="1:6" ht="12" customHeight="1" thickTop="1">
      <c r="A45" s="27"/>
      <c r="B45" s="26"/>
      <c r="C45" s="26"/>
      <c r="D45" s="26"/>
      <c r="E45" s="25"/>
    </row>
    <row r="46" spans="1:6" ht="15.75" customHeight="1">
      <c r="A46" s="6" t="s">
        <v>24</v>
      </c>
      <c r="B46" s="17" t="s">
        <v>23</v>
      </c>
      <c r="C46" s="24" t="s">
        <v>22</v>
      </c>
      <c r="E46" s="23">
        <v>1590</v>
      </c>
    </row>
    <row r="47" spans="1:6" ht="15.75" customHeight="1">
      <c r="A47" s="6"/>
      <c r="B47" s="17"/>
      <c r="C47" s="21" t="s">
        <v>21</v>
      </c>
      <c r="D47" s="22"/>
      <c r="E47" s="21" t="s">
        <v>20</v>
      </c>
    </row>
    <row r="48" spans="1:6" ht="17.100000000000001" customHeight="1" thickBot="1">
      <c r="A48" s="20"/>
      <c r="B48" s="91" t="str">
        <f>IF(OR(D211&gt;0,E211&gt;0),"ATTENZIONE ! ! !   Riempire tutti i campi di questa sezione","")</f>
        <v/>
      </c>
      <c r="C48" s="92"/>
      <c r="D48" s="19"/>
      <c r="E48" s="18"/>
    </row>
    <row r="49" spans="1:5" ht="8.1" customHeight="1" thickTop="1">
      <c r="A49" s="6"/>
      <c r="B49" s="17"/>
      <c r="C49" s="17"/>
      <c r="D49" s="17"/>
      <c r="E49" s="16"/>
    </row>
    <row r="50" spans="1:5" ht="21.75" customHeight="1" thickBot="1">
      <c r="A50" s="15" t="s">
        <v>19</v>
      </c>
      <c r="B50" s="14" t="s">
        <v>18</v>
      </c>
      <c r="C50" s="15" t="s">
        <v>17</v>
      </c>
      <c r="D50" s="14"/>
      <c r="E50" s="13">
        <f>IF(OR(D211&gt;0,E211&gt;0),"ATTENZIONE",E44/E46)</f>
        <v>0</v>
      </c>
    </row>
    <row r="51" spans="1:5" ht="6.95" customHeight="1"/>
    <row r="52" spans="1:5" ht="15.75">
      <c r="A52" s="12" t="s">
        <v>16</v>
      </c>
    </row>
    <row r="53" spans="1:5">
      <c r="A53" s="11" t="s">
        <v>15</v>
      </c>
      <c r="E53" s="9"/>
    </row>
    <row r="54" spans="1:5" ht="6" customHeight="1">
      <c r="A54" s="11"/>
      <c r="E54" s="9"/>
    </row>
    <row r="55" spans="1:5">
      <c r="A55" s="11" t="s">
        <v>14</v>
      </c>
      <c r="E55" s="9"/>
    </row>
    <row r="56" spans="1:5" ht="6.95" customHeight="1">
      <c r="A56" s="11"/>
      <c r="E56" s="9"/>
    </row>
    <row r="57" spans="1:5" ht="24.95" customHeight="1">
      <c r="A57" s="78" t="s">
        <v>13</v>
      </c>
      <c r="B57" s="78"/>
      <c r="C57" s="78"/>
      <c r="D57" s="78"/>
      <c r="E57" s="78"/>
    </row>
    <row r="58" spans="1:5" ht="6.95" customHeight="1">
      <c r="A58" s="11"/>
      <c r="E58" s="9"/>
    </row>
    <row r="59" spans="1:5">
      <c r="A59" s="11" t="s">
        <v>12</v>
      </c>
      <c r="E59" s="9"/>
    </row>
    <row r="60" spans="1:5">
      <c r="A60" s="10" t="s">
        <v>73</v>
      </c>
      <c r="E60" s="9"/>
    </row>
    <row r="61" spans="1:5">
      <c r="A61" s="10" t="s">
        <v>72</v>
      </c>
      <c r="E61" s="9"/>
    </row>
    <row r="62" spans="1:5">
      <c r="A62" s="10" t="s">
        <v>71</v>
      </c>
      <c r="E62" s="9"/>
    </row>
    <row r="63" spans="1:5">
      <c r="A63" s="10" t="s">
        <v>11</v>
      </c>
      <c r="E63" s="9"/>
    </row>
    <row r="64" spans="1:5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  <row r="77" spans="5:5">
      <c r="E77" s="9"/>
    </row>
    <row r="78" spans="5:5">
      <c r="E78" s="9"/>
    </row>
    <row r="79" spans="5:5">
      <c r="E79" s="9"/>
    </row>
    <row r="80" spans="5:5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3" spans="5:5">
      <c r="E173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  <row r="182" spans="5:5">
      <c r="E182" s="9"/>
    </row>
    <row r="183" spans="5:5">
      <c r="E183" s="9"/>
    </row>
    <row r="184" spans="5:5">
      <c r="E184" s="9"/>
    </row>
    <row r="185" spans="5:5">
      <c r="E185" s="9"/>
    </row>
    <row r="186" spans="5:5">
      <c r="E186" s="9"/>
    </row>
    <row r="187" spans="5:5">
      <c r="E187" s="9"/>
    </row>
    <row r="188" spans="5:5">
      <c r="E188" s="9"/>
    </row>
    <row r="189" spans="5:5">
      <c r="E189" s="9"/>
    </row>
    <row r="190" spans="5:5">
      <c r="E190" s="9"/>
    </row>
    <row r="191" spans="5:5">
      <c r="E191" s="9"/>
    </row>
    <row r="192" spans="5:5">
      <c r="E192" s="9"/>
    </row>
    <row r="193" spans="4:5">
      <c r="E193" s="9"/>
    </row>
    <row r="194" spans="4:5">
      <c r="E194" s="9"/>
    </row>
    <row r="195" spans="4:5">
      <c r="E195" s="9"/>
    </row>
    <row r="196" spans="4:5">
      <c r="E196" s="9"/>
    </row>
    <row r="197" spans="4:5">
      <c r="E197" s="9"/>
    </row>
    <row r="198" spans="4:5">
      <c r="E198" s="9"/>
    </row>
    <row r="199" spans="4:5">
      <c r="E199" s="9"/>
    </row>
    <row r="200" spans="4:5">
      <c r="E200" s="9"/>
    </row>
    <row r="201" spans="4:5">
      <c r="E201" s="9"/>
    </row>
    <row r="202" spans="4:5">
      <c r="E202" s="9"/>
    </row>
    <row r="204" spans="4:5">
      <c r="E204" s="8"/>
    </row>
    <row r="206" spans="4:5" ht="15.75">
      <c r="D206" s="4">
        <f>COUNTBLANK(C16:C16)</f>
        <v>1</v>
      </c>
      <c r="E206" s="6">
        <f>COUNTBLANK(E13:E16)</f>
        <v>0</v>
      </c>
    </row>
    <row r="207" spans="4:5" ht="15.75">
      <c r="E207" s="7">
        <f>COUNTBLANK(E18:E25)</f>
        <v>0</v>
      </c>
    </row>
    <row r="208" spans="4:5" ht="15.75">
      <c r="D208" s="4">
        <f>COUNTBLANK(C28)</f>
        <v>0</v>
      </c>
      <c r="E208" s="4">
        <f>COUNTBLANK(E28)</f>
        <v>0</v>
      </c>
    </row>
    <row r="209" spans="3:5" ht="15.75">
      <c r="C209" s="6">
        <f>COUNTBLANK(D33:D34)</f>
        <v>0</v>
      </c>
    </row>
    <row r="210" spans="3:5" ht="15.75">
      <c r="E210" s="5">
        <f>COUNTBLANK(D41)</f>
        <v>0</v>
      </c>
    </row>
    <row r="211" spans="3:5" ht="15.75">
      <c r="D211" s="4">
        <f>COUNTBLANK(C46)</f>
        <v>0</v>
      </c>
      <c r="E211" s="4">
        <f>COUNTBLANK(E46)</f>
        <v>0</v>
      </c>
    </row>
  </sheetData>
  <mergeCells count="16">
    <mergeCell ref="A4:E4"/>
    <mergeCell ref="A57:E57"/>
    <mergeCell ref="B6:C6"/>
    <mergeCell ref="B27:D27"/>
    <mergeCell ref="C18:D18"/>
    <mergeCell ref="C19:D19"/>
    <mergeCell ref="C11:D11"/>
    <mergeCell ref="A11:B11"/>
    <mergeCell ref="C13:D13"/>
    <mergeCell ref="B17:C17"/>
    <mergeCell ref="B42:D42"/>
    <mergeCell ref="B48:C48"/>
    <mergeCell ref="B30:C30"/>
    <mergeCell ref="C22:D22"/>
    <mergeCell ref="C23:D23"/>
    <mergeCell ref="B35:C35"/>
  </mergeCells>
  <printOptions horizontalCentered="1" verticalCentered="1"/>
  <pageMargins left="0.55118110236220474" right="0.55118110236220474" top="0.78740157480314965" bottom="0.78740157480314965" header="0.51181102362204722" footer="0.51181102362204722"/>
  <pageSetup paperSize="9" scale="78" orientation="portrait" horizontalDpi="4294967292" verticalDpi="4294967292" r:id="rId1"/>
  <headerFooter alignWithMargins="0">
    <oddHeader xml:space="preserve">&amp;R&amp;"Arial Narrow,Corsivo"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Costo orario</vt:lpstr>
      <vt:lpstr>'All Costo orario'!Area_stampa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GV14QPST5PSZ6</cp:lastModifiedBy>
  <cp:lastPrinted>2023-03-14T11:17:00Z</cp:lastPrinted>
  <dcterms:created xsi:type="dcterms:W3CDTF">2021-11-15T17:24:22Z</dcterms:created>
  <dcterms:modified xsi:type="dcterms:W3CDTF">2024-03-15T14:16:51Z</dcterms:modified>
</cp:coreProperties>
</file>